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სადეპუტატო კითხვა 25,07,2023\"/>
    </mc:Choice>
  </mc:AlternateContent>
  <xr:revisionPtr revIDLastSave="0" documentId="13_ncr:1_{A8B167A6-EB80-43F4-9D78-E6980B28EB0E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ტრანსპორტი" sheetId="1" r:id="rId1"/>
    <sheet name="მივლინება და წარმომადგენლობითი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T7" i="1" l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E16" i="1"/>
  <c r="E15" i="1"/>
  <c r="E14" i="1"/>
  <c r="E13" i="1"/>
  <c r="J5" i="2"/>
  <c r="E12" i="1"/>
  <c r="E11" i="1"/>
  <c r="E10" i="1"/>
  <c r="F10" i="1"/>
  <c r="F9" i="1"/>
  <c r="E9" i="1" s="1"/>
  <c r="F5" i="2"/>
  <c r="F8" i="1"/>
  <c r="E6" i="1" l="1"/>
  <c r="U6" i="1"/>
  <c r="T6" i="1"/>
</calcChain>
</file>

<file path=xl/sharedStrings.xml><?xml version="1.0" encoding="utf-8"?>
<sst xmlns="http://schemas.openxmlformats.org/spreadsheetml/2006/main" count="49" uniqueCount="28">
  <si>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</si>
  <si>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</si>
  <si>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</si>
  <si>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</si>
  <si>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</si>
  <si>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</si>
  <si>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</si>
  <si>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</si>
  <si>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</si>
  <si>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</si>
  <si>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</si>
  <si>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</si>
  <si>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</si>
  <si>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</si>
  <si>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</si>
  <si>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</si>
  <si>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</si>
  <si>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</si>
  <si>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</si>
  <si>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</si>
  <si>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აჭარის ა.რ. განათლების კულტურისა და სპორტის სამინისტრო</t>
  </si>
  <si>
    <t>ხარჯის დასახელება/წელი</t>
  </si>
  <si>
    <t>N</t>
  </si>
  <si>
    <t>მივლინების ხარჯები</t>
  </si>
  <si>
    <t>წარმომადგენლობით ხარჯები</t>
  </si>
  <si>
    <t>ტრანსპორტის ხარჯები</t>
  </si>
  <si>
    <t>2023 წლის 18 ივლისამდე</t>
  </si>
  <si>
    <t>ინფორმაცია
აჭარის ავტონომიური რესპუბლიკის განათლების, კულტურისა და სპორტის სამინისტროს მიერ 2013 - 2023 წლებში გაწეული ხარჯების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</si>
</sst>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zoomScale="70" zoomScaleNormal="70" workbookViewId="0">
      <selection activeCell="D3" sqref="D3:D5"/>
    </sheetView>
  </sheetViews>
  <sheetFormatPr defaultRowHeight="14.4" x14ac:dyDescent="0.3"/>
  <cols>
    <col min="1" max="1" width="75.109375" style="1" customWidth="1"/>
    <col min="2" max="2" width="28.44140625" style="1" customWidth="1"/>
    <col min="3" max="3" width="19.5546875" style="1" customWidth="1"/>
    <col min="4" max="4" width="19.5546875" style="5" customWidth="1"/>
    <col min="5" max="5" width="13.33203125" style="1" customWidth="1"/>
    <col min="6" max="6" width="18.33203125" style="1" customWidth="1"/>
    <col min="7" max="7" width="21" style="1" customWidth="1"/>
    <col min="8" max="19" width="13.44140625" style="1" customWidth="1"/>
    <col min="20" max="20" width="14.44140625" style="1" customWidth="1"/>
    <col min="21" max="21" width="16.88671875" style="1" customWidth="1"/>
    <col min="22" max="22" width="30.109375" style="1" customWidth="1"/>
    <col min="23" max="16384" width="8.88671875" style="1"/>
  </cols>
  <sheetData>
    <row r="1" spans="1:21" x14ac:dyDescent="0.3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3" spans="1:21" ht="19.2" customHeight="1" x14ac:dyDescent="0.3">
      <c r="A3" s="10" t="s">
        <v>12</v>
      </c>
      <c r="B3" s="9" t="s">
        <v>19</v>
      </c>
      <c r="C3" s="10" t="s">
        <v>10</v>
      </c>
      <c r="D3" s="12" t="s">
        <v>14</v>
      </c>
      <c r="E3" s="10" t="s">
        <v>0</v>
      </c>
      <c r="F3" s="12" t="s">
        <v>18</v>
      </c>
      <c r="G3" s="12" t="s">
        <v>16</v>
      </c>
      <c r="H3" s="9" t="s">
        <v>15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8.8" customHeight="1" x14ac:dyDescent="0.3">
      <c r="A4" s="10"/>
      <c r="B4" s="9"/>
      <c r="C4" s="10"/>
      <c r="D4" s="13"/>
      <c r="E4" s="10"/>
      <c r="F4" s="13"/>
      <c r="G4" s="13"/>
      <c r="H4" s="9" t="s">
        <v>1</v>
      </c>
      <c r="I4" s="9"/>
      <c r="J4" s="9" t="s">
        <v>2</v>
      </c>
      <c r="K4" s="9"/>
      <c r="L4" s="9" t="s">
        <v>3</v>
      </c>
      <c r="M4" s="9"/>
      <c r="N4" s="9" t="s">
        <v>9</v>
      </c>
      <c r="O4" s="9"/>
      <c r="P4" s="9" t="s">
        <v>4</v>
      </c>
      <c r="Q4" s="9"/>
      <c r="R4" s="9" t="s">
        <v>5</v>
      </c>
      <c r="S4" s="9"/>
      <c r="T4" s="9" t="s">
        <v>17</v>
      </c>
      <c r="U4" s="9"/>
    </row>
    <row r="5" spans="1:21" ht="58.8" customHeight="1" x14ac:dyDescent="0.3">
      <c r="A5" s="10"/>
      <c r="B5" s="9"/>
      <c r="C5" s="10"/>
      <c r="D5" s="14"/>
      <c r="E5" s="10"/>
      <c r="F5" s="14"/>
      <c r="G5" s="14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x14ac:dyDescent="0.3">
      <c r="A6" s="15" t="s">
        <v>20</v>
      </c>
      <c r="B6" s="15"/>
      <c r="C6" s="15">
        <v>2013</v>
      </c>
      <c r="D6" s="16">
        <v>8</v>
      </c>
      <c r="E6" s="15">
        <f>SUM(F6:G6)</f>
        <v>45988</v>
      </c>
      <c r="F6" s="15">
        <v>16927</v>
      </c>
      <c r="G6" s="15">
        <v>29061</v>
      </c>
      <c r="H6" s="16"/>
      <c r="I6" s="16"/>
      <c r="J6" s="15"/>
      <c r="K6" s="15"/>
      <c r="L6" s="3"/>
      <c r="M6" s="3"/>
      <c r="N6" s="3"/>
      <c r="O6" s="3"/>
      <c r="P6" s="3"/>
      <c r="Q6" s="3"/>
      <c r="R6" s="3"/>
      <c r="S6" s="3"/>
      <c r="T6" s="4">
        <f>H6+J6+L6+N6+P6+R6</f>
        <v>0</v>
      </c>
      <c r="U6" s="4">
        <f>I6+K6+M6+O6+Q6+S6</f>
        <v>0</v>
      </c>
    </row>
    <row r="7" spans="1:21" x14ac:dyDescent="0.3">
      <c r="A7" s="15" t="s">
        <v>20</v>
      </c>
      <c r="B7" s="15"/>
      <c r="C7" s="15">
        <v>2014</v>
      </c>
      <c r="D7" s="16"/>
      <c r="E7" s="15">
        <f>SUM(F7:G7)</f>
        <v>59122</v>
      </c>
      <c r="F7" s="15">
        <v>19352</v>
      </c>
      <c r="G7" s="15">
        <v>39770</v>
      </c>
      <c r="H7" s="16"/>
      <c r="I7" s="16"/>
      <c r="J7" s="15">
        <v>1</v>
      </c>
      <c r="K7" s="15">
        <v>35286</v>
      </c>
      <c r="L7" s="3"/>
      <c r="M7" s="3"/>
      <c r="N7" s="3"/>
      <c r="O7" s="3"/>
      <c r="P7" s="3"/>
      <c r="Q7" s="3"/>
      <c r="R7" s="3"/>
      <c r="S7" s="3"/>
      <c r="T7" s="4">
        <f t="shared" ref="T7:T16" si="0">H7+J7+L7+N7+P7+R7</f>
        <v>1</v>
      </c>
      <c r="U7" s="4">
        <f t="shared" ref="U7:U16" si="1">I7+K7+M7+O7+Q7+S7</f>
        <v>35286</v>
      </c>
    </row>
    <row r="8" spans="1:21" x14ac:dyDescent="0.3">
      <c r="A8" s="15" t="s">
        <v>20</v>
      </c>
      <c r="B8" s="15"/>
      <c r="C8" s="15">
        <v>2015</v>
      </c>
      <c r="D8" s="16"/>
      <c r="E8" s="15">
        <v>66743</v>
      </c>
      <c r="F8" s="15">
        <f>E8-G8-3250</f>
        <v>22563</v>
      </c>
      <c r="G8" s="15">
        <v>40930</v>
      </c>
      <c r="H8" s="16"/>
      <c r="I8" s="16"/>
      <c r="J8" s="15"/>
      <c r="K8" s="15"/>
      <c r="L8" s="3"/>
      <c r="M8" s="3"/>
      <c r="N8" s="3"/>
      <c r="O8" s="3"/>
      <c r="P8" s="3"/>
      <c r="Q8" s="3"/>
      <c r="R8" s="3"/>
      <c r="S8" s="3"/>
      <c r="T8" s="4">
        <f t="shared" si="0"/>
        <v>0</v>
      </c>
      <c r="U8" s="4">
        <f t="shared" si="1"/>
        <v>0</v>
      </c>
    </row>
    <row r="9" spans="1:21" x14ac:dyDescent="0.3">
      <c r="A9" s="15" t="s">
        <v>20</v>
      </c>
      <c r="B9" s="15"/>
      <c r="C9" s="15">
        <v>2016</v>
      </c>
      <c r="D9" s="16">
        <v>6</v>
      </c>
      <c r="E9" s="15">
        <f>F9+G9</f>
        <v>62820</v>
      </c>
      <c r="F9" s="15">
        <f>21743+5962+224+493</f>
        <v>28422</v>
      </c>
      <c r="G9" s="15">
        <v>34398</v>
      </c>
      <c r="H9" s="16"/>
      <c r="I9" s="16"/>
      <c r="J9" s="15"/>
      <c r="K9" s="15"/>
      <c r="L9" s="3"/>
      <c r="M9" s="3"/>
      <c r="N9" s="3"/>
      <c r="O9" s="3"/>
      <c r="P9" s="3"/>
      <c r="Q9" s="3"/>
      <c r="R9" s="3"/>
      <c r="S9" s="3"/>
      <c r="T9" s="4">
        <f t="shared" si="0"/>
        <v>0</v>
      </c>
      <c r="U9" s="4">
        <f t="shared" si="1"/>
        <v>0</v>
      </c>
    </row>
    <row r="10" spans="1:21" x14ac:dyDescent="0.3">
      <c r="A10" s="15" t="s">
        <v>20</v>
      </c>
      <c r="B10" s="15"/>
      <c r="C10" s="15">
        <v>2017</v>
      </c>
      <c r="D10" s="16">
        <v>8</v>
      </c>
      <c r="E10" s="15">
        <f>F10+G10</f>
        <v>98833</v>
      </c>
      <c r="F10" s="15">
        <f>38585+12428</f>
        <v>51013</v>
      </c>
      <c r="G10" s="15">
        <v>47820</v>
      </c>
      <c r="H10" s="16">
        <v>2</v>
      </c>
      <c r="I10" s="16">
        <v>73950</v>
      </c>
      <c r="J10" s="15"/>
      <c r="K10" s="15"/>
      <c r="L10" s="3"/>
      <c r="M10" s="3"/>
      <c r="N10" s="3"/>
      <c r="O10" s="3"/>
      <c r="P10" s="3"/>
      <c r="Q10" s="3"/>
      <c r="R10" s="3"/>
      <c r="S10" s="3"/>
      <c r="T10" s="4">
        <f t="shared" si="0"/>
        <v>2</v>
      </c>
      <c r="U10" s="4">
        <f t="shared" si="1"/>
        <v>73950</v>
      </c>
    </row>
    <row r="11" spans="1:21" x14ac:dyDescent="0.3">
      <c r="A11" s="15" t="s">
        <v>20</v>
      </c>
      <c r="B11" s="15"/>
      <c r="C11" s="15">
        <v>2018</v>
      </c>
      <c r="D11" s="16">
        <v>7</v>
      </c>
      <c r="E11" s="15">
        <f t="shared" ref="E11:E16" si="2">SUM(F11:G11)</f>
        <v>86231</v>
      </c>
      <c r="F11" s="15">
        <v>32371</v>
      </c>
      <c r="G11" s="15">
        <v>53860</v>
      </c>
      <c r="H11" s="16"/>
      <c r="I11" s="16"/>
      <c r="J11" s="15"/>
      <c r="K11" s="15"/>
      <c r="L11" s="3"/>
      <c r="M11" s="3"/>
      <c r="N11" s="3"/>
      <c r="O11" s="3"/>
      <c r="P11" s="3"/>
      <c r="Q11" s="3"/>
      <c r="R11" s="3"/>
      <c r="S11" s="3"/>
      <c r="T11" s="4">
        <f t="shared" si="0"/>
        <v>0</v>
      </c>
      <c r="U11" s="4">
        <f t="shared" si="1"/>
        <v>0</v>
      </c>
    </row>
    <row r="12" spans="1:21" x14ac:dyDescent="0.3">
      <c r="A12" s="15" t="s">
        <v>20</v>
      </c>
      <c r="B12" s="15"/>
      <c r="C12" s="15">
        <v>2019</v>
      </c>
      <c r="D12" s="16">
        <v>8</v>
      </c>
      <c r="E12" s="15">
        <f t="shared" si="2"/>
        <v>81236</v>
      </c>
      <c r="F12" s="15">
        <v>32006</v>
      </c>
      <c r="G12" s="15">
        <v>49230</v>
      </c>
      <c r="H12" s="16"/>
      <c r="I12" s="16"/>
      <c r="J12" s="15"/>
      <c r="K12" s="15"/>
      <c r="L12" s="3"/>
      <c r="M12" s="3"/>
      <c r="N12" s="3"/>
      <c r="O12" s="3"/>
      <c r="P12" s="3"/>
      <c r="Q12" s="3"/>
      <c r="R12" s="3"/>
      <c r="S12" s="3"/>
      <c r="T12" s="4">
        <f t="shared" si="0"/>
        <v>0</v>
      </c>
      <c r="U12" s="4">
        <f t="shared" si="1"/>
        <v>0</v>
      </c>
    </row>
    <row r="13" spans="1:21" x14ac:dyDescent="0.3">
      <c r="A13" s="15" t="s">
        <v>20</v>
      </c>
      <c r="B13" s="15"/>
      <c r="C13" s="15">
        <v>2020</v>
      </c>
      <c r="D13" s="16">
        <v>8</v>
      </c>
      <c r="E13" s="15">
        <f t="shared" si="2"/>
        <v>59013</v>
      </c>
      <c r="F13" s="15">
        <v>28691</v>
      </c>
      <c r="G13" s="15">
        <v>30322</v>
      </c>
      <c r="H13" s="16"/>
      <c r="I13" s="16"/>
      <c r="J13" s="15">
        <v>1</v>
      </c>
      <c r="K13" s="15">
        <v>43680</v>
      </c>
      <c r="L13" s="3"/>
      <c r="M13" s="3"/>
      <c r="N13" s="3"/>
      <c r="O13" s="3"/>
      <c r="P13" s="3"/>
      <c r="Q13" s="3"/>
      <c r="R13" s="3"/>
      <c r="S13" s="3"/>
      <c r="T13" s="4">
        <f t="shared" si="0"/>
        <v>1</v>
      </c>
      <c r="U13" s="4">
        <f t="shared" si="1"/>
        <v>43680</v>
      </c>
    </row>
    <row r="14" spans="1:21" x14ac:dyDescent="0.3">
      <c r="A14" s="15" t="s">
        <v>20</v>
      </c>
      <c r="B14" s="15"/>
      <c r="C14" s="15">
        <v>2021</v>
      </c>
      <c r="D14" s="16">
        <v>8</v>
      </c>
      <c r="E14" s="15">
        <f t="shared" si="2"/>
        <v>69609</v>
      </c>
      <c r="F14" s="15">
        <v>32308</v>
      </c>
      <c r="G14" s="15">
        <v>37301</v>
      </c>
      <c r="H14" s="16"/>
      <c r="I14" s="16"/>
      <c r="J14" s="15"/>
      <c r="K14" s="15"/>
      <c r="L14" s="3"/>
      <c r="M14" s="3"/>
      <c r="N14" s="3"/>
      <c r="O14" s="3"/>
      <c r="P14" s="3"/>
      <c r="Q14" s="3"/>
      <c r="R14" s="3"/>
      <c r="S14" s="3"/>
      <c r="T14" s="4">
        <f t="shared" si="0"/>
        <v>0</v>
      </c>
      <c r="U14" s="4">
        <f t="shared" si="1"/>
        <v>0</v>
      </c>
    </row>
    <row r="15" spans="1:21" x14ac:dyDescent="0.3">
      <c r="A15" s="15" t="s">
        <v>20</v>
      </c>
      <c r="B15" s="15"/>
      <c r="C15" s="15">
        <v>2022</v>
      </c>
      <c r="D15" s="16">
        <v>8</v>
      </c>
      <c r="E15" s="15">
        <f t="shared" si="2"/>
        <v>89421</v>
      </c>
      <c r="F15" s="15">
        <v>34996</v>
      </c>
      <c r="G15" s="15">
        <v>54425</v>
      </c>
      <c r="H15" s="16"/>
      <c r="I15" s="16"/>
      <c r="J15" s="15"/>
      <c r="K15" s="15"/>
      <c r="L15" s="3"/>
      <c r="M15" s="3"/>
      <c r="N15" s="3"/>
      <c r="O15" s="3"/>
      <c r="P15" s="3"/>
      <c r="Q15" s="3"/>
      <c r="R15" s="3"/>
      <c r="S15" s="3"/>
      <c r="T15" s="4">
        <f t="shared" si="0"/>
        <v>0</v>
      </c>
      <c r="U15" s="4">
        <f t="shared" si="1"/>
        <v>0</v>
      </c>
    </row>
    <row r="16" spans="1:21" x14ac:dyDescent="0.3">
      <c r="A16" s="15" t="s">
        <v>20</v>
      </c>
      <c r="B16" s="15"/>
      <c r="C16" s="15">
        <v>2023</v>
      </c>
      <c r="D16" s="16">
        <v>8</v>
      </c>
      <c r="E16" s="15">
        <f t="shared" si="2"/>
        <v>34694</v>
      </c>
      <c r="F16" s="15">
        <v>9108</v>
      </c>
      <c r="G16" s="15">
        <v>25586</v>
      </c>
      <c r="H16" s="16"/>
      <c r="I16" s="16"/>
      <c r="J16" s="15">
        <v>1</v>
      </c>
      <c r="K16" s="15">
        <v>68272</v>
      </c>
      <c r="L16" s="3"/>
      <c r="M16" s="3"/>
      <c r="N16" s="3"/>
      <c r="O16" s="3"/>
      <c r="P16" s="3"/>
      <c r="Q16" s="3"/>
      <c r="R16" s="3"/>
      <c r="S16" s="3"/>
      <c r="T16" s="4">
        <f t="shared" si="0"/>
        <v>1</v>
      </c>
      <c r="U16" s="4">
        <f t="shared" si="1"/>
        <v>68272</v>
      </c>
    </row>
    <row r="17" spans="1:21" x14ac:dyDescent="0.3">
      <c r="A17" s="17" t="s">
        <v>11</v>
      </c>
      <c r="B17" s="18"/>
      <c r="C17" s="19"/>
      <c r="D17" s="16"/>
      <c r="E17" s="15"/>
      <c r="F17" s="15"/>
      <c r="G17" s="15"/>
      <c r="H17" s="16"/>
      <c r="I17" s="16"/>
      <c r="J17" s="15"/>
      <c r="K17" s="15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mergeCells count="17"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  <mergeCell ref="A17:C17"/>
    <mergeCell ref="H3:U3"/>
    <mergeCell ref="T4:U4"/>
    <mergeCell ref="R4:S4"/>
    <mergeCell ref="N4:O4"/>
    <mergeCell ref="C3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A74D-54E5-4995-A090-A3E85718018F}">
  <dimension ref="A1:M5"/>
  <sheetViews>
    <sheetView zoomScale="130" zoomScaleNormal="130" workbookViewId="0">
      <selection activeCell="A2" sqref="A2"/>
    </sheetView>
  </sheetViews>
  <sheetFormatPr defaultRowHeight="14.4" x14ac:dyDescent="0.3"/>
  <cols>
    <col min="1" max="1" width="8.88671875" style="6"/>
    <col min="2" max="2" width="30.5546875" style="6" bestFit="1" customWidth="1"/>
    <col min="3" max="12" width="8.88671875" style="6"/>
    <col min="13" max="13" width="12.33203125" style="6" customWidth="1"/>
    <col min="14" max="16384" width="8.88671875" style="6"/>
  </cols>
  <sheetData>
    <row r="1" spans="1:13" ht="43.2" customHeight="1" x14ac:dyDescent="0.3">
      <c r="A1" s="23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2" customFormat="1" ht="50.4" customHeight="1" x14ac:dyDescent="0.3">
      <c r="A2" s="21" t="s">
        <v>22</v>
      </c>
      <c r="B2" s="21" t="s">
        <v>21</v>
      </c>
      <c r="C2" s="21">
        <v>2013</v>
      </c>
      <c r="D2" s="21">
        <v>2014</v>
      </c>
      <c r="E2" s="21">
        <v>2015</v>
      </c>
      <c r="F2" s="21">
        <v>2016</v>
      </c>
      <c r="G2" s="21">
        <v>2017</v>
      </c>
      <c r="H2" s="21">
        <v>2018</v>
      </c>
      <c r="I2" s="21">
        <v>2019</v>
      </c>
      <c r="J2" s="21">
        <v>2020</v>
      </c>
      <c r="K2" s="21">
        <v>2021</v>
      </c>
      <c r="L2" s="21">
        <v>2022</v>
      </c>
      <c r="M2" s="21" t="s">
        <v>26</v>
      </c>
    </row>
    <row r="3" spans="1:13" x14ac:dyDescent="0.3">
      <c r="A3" s="7">
        <v>1</v>
      </c>
      <c r="B3" s="8" t="s">
        <v>23</v>
      </c>
      <c r="C3" s="7">
        <v>26926</v>
      </c>
      <c r="D3" s="7">
        <v>16440</v>
      </c>
      <c r="E3" s="7">
        <v>44725</v>
      </c>
      <c r="F3" s="7">
        <v>34370</v>
      </c>
      <c r="G3" s="7">
        <v>38103</v>
      </c>
      <c r="H3" s="7">
        <v>34576</v>
      </c>
      <c r="I3" s="7">
        <v>38598</v>
      </c>
      <c r="J3" s="7">
        <v>8085</v>
      </c>
      <c r="K3" s="7">
        <v>12532</v>
      </c>
      <c r="L3" s="7">
        <v>34865</v>
      </c>
      <c r="M3" s="7">
        <v>41670</v>
      </c>
    </row>
    <row r="4" spans="1:13" x14ac:dyDescent="0.3">
      <c r="A4" s="7">
        <v>2</v>
      </c>
      <c r="B4" s="8" t="s">
        <v>24</v>
      </c>
      <c r="C4" s="7">
        <v>8976</v>
      </c>
      <c r="D4" s="7">
        <v>12589</v>
      </c>
      <c r="E4" s="7">
        <v>8838</v>
      </c>
      <c r="F4" s="7">
        <v>13739</v>
      </c>
      <c r="G4" s="7">
        <v>21286</v>
      </c>
      <c r="H4" s="7">
        <v>18214</v>
      </c>
      <c r="I4" s="7">
        <v>27072</v>
      </c>
      <c r="J4" s="7">
        <v>9487</v>
      </c>
      <c r="K4" s="7">
        <v>15152</v>
      </c>
      <c r="L4" s="7">
        <v>25014</v>
      </c>
      <c r="M4" s="7">
        <v>17390</v>
      </c>
    </row>
    <row r="5" spans="1:13" x14ac:dyDescent="0.3">
      <c r="A5" s="7">
        <v>3</v>
      </c>
      <c r="B5" s="8" t="s">
        <v>25</v>
      </c>
      <c r="C5" s="7">
        <v>45988</v>
      </c>
      <c r="D5" s="7">
        <v>59122</v>
      </c>
      <c r="E5" s="7">
        <v>66743</v>
      </c>
      <c r="F5" s="7">
        <f>65330-2510</f>
        <v>62820</v>
      </c>
      <c r="G5" s="7">
        <v>98833</v>
      </c>
      <c r="H5" s="7">
        <v>86231</v>
      </c>
      <c r="I5" s="7">
        <v>81236</v>
      </c>
      <c r="J5" s="7">
        <f>59513-500</f>
        <v>59013</v>
      </c>
      <c r="K5" s="7">
        <v>69609</v>
      </c>
      <c r="L5" s="7">
        <v>89421</v>
      </c>
      <c r="M5" s="7">
        <v>34694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ტრანსპორტი</vt:lpstr>
      <vt:lpstr>მივლინება და წარმომადგენლობითი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user</cp:lastModifiedBy>
  <dcterms:created xsi:type="dcterms:W3CDTF">2015-06-05T18:17:20Z</dcterms:created>
  <dcterms:modified xsi:type="dcterms:W3CDTF">2023-07-26T06:56:16Z</dcterms:modified>
</cp:coreProperties>
</file>